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a1-my.sharepoint.com/personal/organisatorisk_vt-agder_no/Documents/"/>
    </mc:Choice>
  </mc:AlternateContent>
  <xr:revisionPtr revIDLastSave="0" documentId="8_{6853BF53-853F-44F9-9404-590B59308C99}" xr6:coauthVersionLast="47" xr6:coauthVersionMax="47" xr10:uidLastSave="{00000000-0000-0000-0000-000000000000}"/>
  <bookViews>
    <workbookView xWindow="-110" yWindow="-110" windowWidth="19420" windowHeight="10300" firstSheet="1" activeTab="1" xr2:uid="{DAB41E17-B2A0-4C80-AD76-DDCDD889F753}"/>
  </bookViews>
  <sheets>
    <sheet name="Budsjett" sheetId="2" r:id="rId1"/>
    <sheet name="Regnskap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E30" i="1"/>
  <c r="E28" i="1"/>
  <c r="E27" i="1"/>
  <c r="V17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E18" i="1"/>
  <c r="N17" i="1"/>
  <c r="H28" i="1"/>
  <c r="P26" i="1"/>
  <c r="M26" i="1"/>
  <c r="H27" i="1"/>
  <c r="H26" i="1"/>
  <c r="D27" i="1"/>
  <c r="D26" i="1"/>
  <c r="F19" i="1"/>
  <c r="O19" i="1"/>
  <c r="P19" i="1"/>
  <c r="T17" i="1"/>
  <c r="T19" i="1" l="1"/>
  <c r="S19" i="1"/>
  <c r="D15" i="1"/>
  <c r="U11" i="1"/>
  <c r="J5" i="1"/>
  <c r="J19" i="1" s="1"/>
  <c r="Q10" i="1"/>
  <c r="L9" i="1"/>
  <c r="L8" i="1"/>
  <c r="L6" i="1"/>
  <c r="E14" i="1"/>
  <c r="H4" i="1"/>
  <c r="D16" i="1" l="1"/>
  <c r="D19" i="1" s="1"/>
  <c r="N15" i="1"/>
  <c r="R17" i="1"/>
  <c r="Q19" i="1"/>
  <c r="U14" i="1"/>
  <c r="E16" i="1"/>
  <c r="K17" i="1" l="1"/>
  <c r="L19" i="1"/>
  <c r="M17" i="1"/>
  <c r="N19" i="1"/>
  <c r="N26" i="1"/>
  <c r="N27" i="1" s="1"/>
  <c r="I17" i="1"/>
  <c r="G26" i="1" s="1"/>
  <c r="E26" i="1"/>
  <c r="R19" i="1"/>
  <c r="I19" i="1" l="1"/>
  <c r="M19" i="1"/>
  <c r="G28" i="1"/>
  <c r="E19" i="1"/>
  <c r="G27" i="1"/>
  <c r="K19" i="1"/>
  <c r="E29" i="1" l="1"/>
  <c r="H17" i="1" s="1"/>
  <c r="G30" i="1"/>
  <c r="H19" i="1" l="1"/>
  <c r="G18" i="1"/>
  <c r="O26" i="1" s="1"/>
  <c r="G19" i="1" l="1"/>
  <c r="O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tc={D41D9C13-0882-4B23-9EDE-0ECC41128F67}</author>
    <author>tc={2AA4BBE3-6A3D-484B-BD1D-305D08B211B1}</author>
    <author>tc={A2D71625-5C11-4913-8BBB-E50A2C6A6C8A}</author>
  </authors>
  <commentList>
    <comment ref="C4" authorId="0" shapeId="0" xr:uid="{D41D9C13-0882-4B23-9EDE-0ECC41128F67}">
      <text>
        <t>[Threaded comment]
Your version of Excel allows you to read this threaded comment; however, any edits to it will get removed if the file is opened in a newer version of Excel. Learn more: https://go.microsoft.com/fwlink/?linkid=870924
Comment:
    Overskuddet fra forrige periode</t>
      </text>
    </comment>
    <comment ref="C12" authorId="1" shapeId="0" xr:uid="{2AA4BBE3-6A3D-484B-BD1D-305D08B211B1}">
      <text>
        <t>[Threaded comment]
Your version of Excel allows you to read this threaded comment; however, any edits to it will get removed if the file is opened in a newer version of Excel. Learn more: https://go.microsoft.com/fwlink/?linkid=870924
Comment:
    Fått innvilget fra VT, sendt faktura og transaksjonsoversikt til AU, som har sendt det til utbetaling</t>
      </text>
    </comment>
    <comment ref="C13" authorId="2" shapeId="0" xr:uid="{A2D71625-5C11-4913-8BBB-E50A2C6A6C8A}">
      <text>
        <t>[Threaded comment]
Your version of Excel allows you to read this threaded comment; however, any edits to it will get removed if the file is opened in a newer version of Excel. Learn more: https://go.microsoft.com/fwlink/?linkid=870924
Comment:
    Ola hadde lagt ut for racket og får tilbakebetalt pengene</t>
      </text>
    </comment>
  </commentList>
</comments>
</file>

<file path=xl/sharedStrings.xml><?xml version="1.0" encoding="utf-8"?>
<sst xmlns="http://schemas.openxmlformats.org/spreadsheetml/2006/main" count="91" uniqueCount="72">
  <si>
    <t>BUDSJETT</t>
  </si>
  <si>
    <t>Inntekter</t>
  </si>
  <si>
    <t>Kommentar</t>
  </si>
  <si>
    <t>3400 Driftsmidler VT</t>
  </si>
  <si>
    <t>Kan gå til serieavgift, domerhonorar, halleie, fiken eller annet man har fått vedtatt fra VT</t>
  </si>
  <si>
    <t>3920 Medlemskontingent</t>
  </si>
  <si>
    <t>Som man får inn fra nye medlemmer</t>
  </si>
  <si>
    <t>3970 Dugnadsinntekter</t>
  </si>
  <si>
    <t>3990 Andre inntekter</t>
  </si>
  <si>
    <t>F.eks. salg i kiosk under en turnering</t>
  </si>
  <si>
    <t>Sum Inntekter</t>
  </si>
  <si>
    <t>Kostnader</t>
  </si>
  <si>
    <t>5350 Honorarer dommere</t>
  </si>
  <si>
    <t>5860 Møtemat</t>
  </si>
  <si>
    <t>Til f.eks. styremøter</t>
  </si>
  <si>
    <t>6100 Transport</t>
  </si>
  <si>
    <t>6300 Leiekostnader</t>
  </si>
  <si>
    <t xml:space="preserve">Ekstra halleie utenfor driftsmidler fra VT. </t>
  </si>
  <si>
    <t>6550 Investeringsmidler</t>
  </si>
  <si>
    <t>Hva man ønsker å kjøpe til foreningen</t>
  </si>
  <si>
    <t xml:space="preserve">6620 Reperasjon og vedlikehold av utstyr </t>
  </si>
  <si>
    <t>7320 Markedsføring</t>
  </si>
  <si>
    <t>Boller til stand, rollups, flyers, styregensere</t>
  </si>
  <si>
    <t>7400 Kontingent og lisens</t>
  </si>
  <si>
    <t>Sum Utgifter</t>
  </si>
  <si>
    <t>PERIODENS RESULTAT</t>
  </si>
  <si>
    <t xml:space="preserve"> =  sum inntekter - sum utgifter</t>
  </si>
  <si>
    <t xml:space="preserve">Råtassene Squash </t>
  </si>
  <si>
    <t>Regnskap 2021</t>
  </si>
  <si>
    <t>Bank</t>
  </si>
  <si>
    <t>Kapital</t>
  </si>
  <si>
    <t>Driftsmidler VT</t>
  </si>
  <si>
    <t>Medlemskontigent</t>
  </si>
  <si>
    <t>Dugnadsinntekter</t>
  </si>
  <si>
    <t>Utstyr</t>
  </si>
  <si>
    <t>Møtemat</t>
  </si>
  <si>
    <t>Markedsføring</t>
  </si>
  <si>
    <t>Kontingent og Lisens</t>
  </si>
  <si>
    <t>Dato</t>
  </si>
  <si>
    <t>nr.</t>
  </si>
  <si>
    <t>Forklaring</t>
  </si>
  <si>
    <t>Debet</t>
  </si>
  <si>
    <t>Kredit</t>
  </si>
  <si>
    <t xml:space="preserve">Debet </t>
  </si>
  <si>
    <t>1.</t>
  </si>
  <si>
    <t>IB</t>
  </si>
  <si>
    <t>2.</t>
  </si>
  <si>
    <t>3.</t>
  </si>
  <si>
    <t>Kontingent</t>
  </si>
  <si>
    <t>4.</t>
  </si>
  <si>
    <t>Boller til stand</t>
  </si>
  <si>
    <t>5.</t>
  </si>
  <si>
    <t>6.</t>
  </si>
  <si>
    <t>7.</t>
  </si>
  <si>
    <t>8.</t>
  </si>
  <si>
    <t>Serieavgift</t>
  </si>
  <si>
    <t>9.</t>
  </si>
  <si>
    <t>Overføring fra VT - Racket</t>
  </si>
  <si>
    <t>10.</t>
  </si>
  <si>
    <t>Overføring til Ola Nordmann - racket</t>
  </si>
  <si>
    <t>11.</t>
  </si>
  <si>
    <t>Halleie</t>
  </si>
  <si>
    <t>12.</t>
  </si>
  <si>
    <t>Dugnad</t>
  </si>
  <si>
    <t>Råbalanse</t>
  </si>
  <si>
    <t>Til Resultat</t>
  </si>
  <si>
    <t>Til Balanse</t>
  </si>
  <si>
    <t>SUM</t>
  </si>
  <si>
    <t>Resultatregnskap januar</t>
  </si>
  <si>
    <t>Balanse per 31.01</t>
  </si>
  <si>
    <t>Overskudd</t>
  </si>
  <si>
    <t>Det som står i Balanse går bidere til neste periode som 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</si>
</sst>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0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0"/>
      <name val="Cambria"/>
      <family val="1"/>
    </font>
    <font>
      <sz val="18"/>
      <color theme="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rgb="FFA878EE"/>
      </patternFill>
    </fill>
    <fill>
      <patternFill patternType="solid">
        <fgColor theme="7" tint="0.79998168889431442"/>
        <bgColor rgb="FFECD0F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44" fontId="0" fillId="0" borderId="0" xfId="0" applyNumberFormat="1"/>
    <xf numFmtId="16" fontId="0" fillId="0" borderId="0" xfId="0" applyNumberFormat="1"/>
    <xf numFmtId="16" fontId="0" fillId="0" borderId="16" xfId="0" applyNumberFormat="1" applyBorder="1"/>
    <xf numFmtId="0" fontId="0" fillId="0" borderId="16" xfId="0" applyBorder="1"/>
    <xf numFmtId="44" fontId="0" fillId="0" borderId="16" xfId="0" applyNumberFormat="1" applyBorder="1"/>
    <xf numFmtId="44" fontId="0" fillId="0" borderId="17" xfId="0" applyNumberFormat="1" applyBorder="1"/>
    <xf numFmtId="0" fontId="0" fillId="0" borderId="17" xfId="0" applyBorder="1"/>
    <xf numFmtId="44" fontId="0" fillId="0" borderId="18" xfId="0" applyNumberFormat="1" applyBorder="1"/>
    <xf numFmtId="0" fontId="0" fillId="0" borderId="25" xfId="0" applyBorder="1"/>
    <xf numFmtId="0" fontId="0" fillId="0" borderId="26" xfId="0" applyBorder="1"/>
    <xf numFmtId="0" fontId="0" fillId="0" borderId="18" xfId="0" applyBorder="1"/>
    <xf numFmtId="44" fontId="0" fillId="0" borderId="26" xfId="0" applyNumberFormat="1" applyBorder="1"/>
    <xf numFmtId="0" fontId="8" fillId="5" borderId="21" xfId="0" applyFont="1" applyFill="1" applyBorder="1"/>
    <xf numFmtId="0" fontId="7" fillId="0" borderId="21" xfId="0" applyFont="1" applyBorder="1"/>
    <xf numFmtId="0" fontId="7" fillId="0" borderId="28" xfId="0" applyFont="1" applyBorder="1"/>
    <xf numFmtId="0" fontId="8" fillId="0" borderId="21" xfId="0" applyFont="1" applyBorder="1"/>
    <xf numFmtId="0" fontId="7" fillId="0" borderId="0" xfId="0" applyFont="1"/>
    <xf numFmtId="0" fontId="2" fillId="0" borderId="29" xfId="0" applyFont="1" applyBorder="1"/>
    <xf numFmtId="0" fontId="0" fillId="4" borderId="27" xfId="0" applyFill="1" applyBorder="1"/>
    <xf numFmtId="0" fontId="0" fillId="4" borderId="19" xfId="0" applyFill="1" applyBorder="1"/>
    <xf numFmtId="0" fontId="0" fillId="4" borderId="20" xfId="0" applyFill="1" applyBorder="1"/>
    <xf numFmtId="44" fontId="0" fillId="6" borderId="27" xfId="0" applyNumberFormat="1" applyFill="1" applyBorder="1"/>
    <xf numFmtId="44" fontId="0" fillId="6" borderId="20" xfId="0" applyNumberFormat="1" applyFill="1" applyBorder="1"/>
    <xf numFmtId="0" fontId="7" fillId="0" borderId="21" xfId="0" applyFont="1" applyBorder="1" applyAlignment="1">
      <alignment wrapText="1"/>
    </xf>
    <xf numFmtId="0" fontId="7" fillId="0" borderId="21" xfId="0" applyFont="1" applyBorder="1" applyAlignment="1">
      <alignment horizontal="left" wrapText="1"/>
    </xf>
    <xf numFmtId="0" fontId="5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9" fillId="4" borderId="21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44" fontId="0" fillId="6" borderId="20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grid Lindemark Solheim" id="{687AC787-96AF-4F8B-B0E1-C3EE30A403CA}" userId="S::organisatorisk@vt-agder.no::5c12d924-9ee6-476e-b7c1-d3fa2fa567e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3-09-07T09:11:42.39" personId="{687AC787-96AF-4F8B-B0E1-C3EE30A403CA}" id="{D41D9C13-0882-4B23-9EDE-0ECC41128F67}">
    <text>Overskuddet fra forrige periode</text>
  </threadedComment>
  <threadedComment ref="C12" dT="2023-09-05T08:58:12.76" personId="{687AC787-96AF-4F8B-B0E1-C3EE30A403CA}" id="{2AA4BBE3-6A3D-484B-BD1D-305D08B211B1}">
    <text>Fått innvilget fra VT, sendt faktura og transaksjonsoversikt til AU, som har sendt det til utbetaling</text>
  </threadedComment>
  <threadedComment ref="C13" dT="2023-09-05T08:58:50.06" personId="{687AC787-96AF-4F8B-B0E1-C3EE30A403CA}" id="{A2D71625-5C11-4913-8BBB-E50A2C6A6C8A}">
    <text>Ola hadde lagt ut for racket og får tilbakebetalt pengene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95E4-CA28-454C-9092-AB62030301A1}">
  <dimension ref="B2:E26"/>
  <sheetViews>
    <sheetView zoomScale="82" zoomScaleNormal="90" workbookViewId="0">
      <selection activeCell="K8" sqref="K8"/>
    </sheetView>
  </sheetViews>
  <sheetFormatPr defaultColWidth="11.42578125" defaultRowHeight="14.45"/>
  <cols>
    <col min="2" max="2" width="39.140625" customWidth="1"/>
    <col min="3" max="3" width="11.5703125" customWidth="1"/>
    <col min="5" max="5" width="32.7109375" customWidth="1"/>
  </cols>
  <sheetData>
    <row r="2" spans="2:5">
      <c r="B2" s="35" t="s">
        <v>0</v>
      </c>
      <c r="C2" s="36"/>
      <c r="D2" s="36"/>
      <c r="E2" s="37"/>
    </row>
    <row r="3" spans="2:5">
      <c r="B3" s="38"/>
      <c r="C3" s="39"/>
      <c r="D3" s="39"/>
      <c r="E3" s="40"/>
    </row>
    <row r="4" spans="2:5">
      <c r="B4" s="47"/>
      <c r="C4" s="47"/>
      <c r="D4" s="47"/>
      <c r="E4" s="47"/>
    </row>
    <row r="5" spans="2:5">
      <c r="B5" s="41"/>
      <c r="C5" s="42"/>
      <c r="D5" s="42"/>
      <c r="E5" s="43"/>
    </row>
    <row r="6" spans="2:5">
      <c r="B6" s="44"/>
      <c r="C6" s="45"/>
      <c r="D6" s="45"/>
      <c r="E6" s="46"/>
    </row>
    <row r="7" spans="2:5">
      <c r="B7" s="22" t="s">
        <v>1</v>
      </c>
      <c r="C7" s="22">
        <v>2023</v>
      </c>
      <c r="D7" s="22">
        <v>2024</v>
      </c>
      <c r="E7" s="22" t="s">
        <v>2</v>
      </c>
    </row>
    <row r="8" spans="2:5" ht="42.6">
      <c r="B8" s="23" t="s">
        <v>3</v>
      </c>
      <c r="C8" s="23"/>
      <c r="D8" s="23"/>
      <c r="E8" s="33" t="s">
        <v>4</v>
      </c>
    </row>
    <row r="9" spans="2:5">
      <c r="B9" s="23" t="s">
        <v>5</v>
      </c>
      <c r="C9" s="23"/>
      <c r="D9" s="23"/>
      <c r="E9" s="33" t="s">
        <v>6</v>
      </c>
    </row>
    <row r="10" spans="2:5">
      <c r="B10" s="23" t="s">
        <v>7</v>
      </c>
      <c r="C10" s="23"/>
      <c r="D10" s="23"/>
      <c r="E10" s="23"/>
    </row>
    <row r="11" spans="2:5">
      <c r="B11" s="23" t="s">
        <v>8</v>
      </c>
      <c r="C11" s="23"/>
      <c r="D11" s="23"/>
      <c r="E11" s="33" t="s">
        <v>9</v>
      </c>
    </row>
    <row r="12" spans="2:5">
      <c r="B12" s="24" t="s">
        <v>10</v>
      </c>
      <c r="C12" s="24"/>
      <c r="D12" s="24"/>
      <c r="E12" s="24"/>
    </row>
    <row r="13" spans="2:5">
      <c r="B13" s="47"/>
      <c r="C13" s="47"/>
      <c r="D13" s="47"/>
      <c r="E13" s="47"/>
    </row>
    <row r="14" spans="2:5">
      <c r="B14" s="22" t="s">
        <v>11</v>
      </c>
      <c r="C14" s="22">
        <v>2023</v>
      </c>
      <c r="D14" s="22">
        <v>2024</v>
      </c>
      <c r="E14" s="22" t="s">
        <v>2</v>
      </c>
    </row>
    <row r="15" spans="2:5">
      <c r="B15" s="23" t="s">
        <v>12</v>
      </c>
      <c r="C15" s="23"/>
      <c r="D15" s="23"/>
      <c r="E15" s="23"/>
    </row>
    <row r="16" spans="2:5">
      <c r="B16" s="23" t="s">
        <v>13</v>
      </c>
      <c r="C16" s="23"/>
      <c r="D16" s="23"/>
      <c r="E16" s="23" t="s">
        <v>14</v>
      </c>
    </row>
    <row r="17" spans="2:5">
      <c r="B17" s="23" t="s">
        <v>15</v>
      </c>
      <c r="C17" s="23"/>
      <c r="D17" s="23"/>
      <c r="E17" s="23"/>
    </row>
    <row r="18" spans="2:5" ht="28.5">
      <c r="B18" s="23" t="s">
        <v>16</v>
      </c>
      <c r="C18" s="23"/>
      <c r="D18" s="23"/>
      <c r="E18" s="33" t="s">
        <v>17</v>
      </c>
    </row>
    <row r="19" spans="2:5" ht="28.5">
      <c r="B19" s="23" t="s">
        <v>18</v>
      </c>
      <c r="C19" s="23"/>
      <c r="D19" s="23"/>
      <c r="E19" s="33" t="s">
        <v>19</v>
      </c>
    </row>
    <row r="20" spans="2:5">
      <c r="B20" s="23" t="s">
        <v>20</v>
      </c>
      <c r="C20" s="23"/>
      <c r="D20" s="23"/>
      <c r="E20" s="23"/>
    </row>
    <row r="21" spans="2:5" ht="28.5">
      <c r="B21" s="23" t="s">
        <v>21</v>
      </c>
      <c r="C21" s="23"/>
      <c r="D21" s="23"/>
      <c r="E21" s="34" t="s">
        <v>22</v>
      </c>
    </row>
    <row r="22" spans="2:5" ht="13.5" customHeight="1">
      <c r="B22" s="23" t="s">
        <v>23</v>
      </c>
      <c r="C22" s="23"/>
      <c r="D22" s="23"/>
      <c r="E22" s="23"/>
    </row>
    <row r="23" spans="2:5">
      <c r="B23" s="25" t="s">
        <v>24</v>
      </c>
      <c r="C23" s="23"/>
      <c r="D23" s="23"/>
      <c r="E23" s="23"/>
    </row>
    <row r="24" spans="2:5">
      <c r="B24" s="26"/>
      <c r="C24" s="26"/>
      <c r="D24" s="26"/>
      <c r="E24" s="26"/>
    </row>
    <row r="25" spans="2:5">
      <c r="B25" s="48" t="s">
        <v>25</v>
      </c>
      <c r="C25" s="49" t="s">
        <v>26</v>
      </c>
      <c r="D25" s="50"/>
      <c r="E25" s="50"/>
    </row>
    <row r="26" spans="2:5">
      <c r="B26" s="48"/>
      <c r="C26" s="49"/>
      <c r="D26" s="50"/>
      <c r="E26" s="50"/>
    </row>
  </sheetData>
  <mergeCells count="8">
    <mergeCell ref="B2:E3"/>
    <mergeCell ref="B5:E6"/>
    <mergeCell ref="B13:E13"/>
    <mergeCell ref="B4:E4"/>
    <mergeCell ref="B25:B26"/>
    <mergeCell ref="C25:C26"/>
    <mergeCell ref="D25:D26"/>
    <mergeCell ref="E25:E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A3752-556F-48F5-944F-4F6FB56322AB}">
  <dimension ref="A1:Z30"/>
  <sheetViews>
    <sheetView tabSelected="1" zoomScale="74" zoomScaleNormal="90" workbookViewId="0">
      <selection activeCell="K1" sqref="K1:L1"/>
    </sheetView>
  </sheetViews>
  <sheetFormatPr defaultColWidth="11.42578125" defaultRowHeight="14.45"/>
  <cols>
    <col min="3" max="3" width="33.7109375" customWidth="1"/>
    <col min="4" max="4" width="13.5703125" customWidth="1"/>
    <col min="5" max="5" width="12.85546875" customWidth="1"/>
    <col min="6" max="6" width="0" hidden="1" customWidth="1"/>
    <col min="7" max="7" width="14.85546875" customWidth="1"/>
    <col min="8" max="9" width="14.140625" customWidth="1"/>
    <col min="10" max="10" width="15.5703125" customWidth="1"/>
    <col min="11" max="12" width="12.5703125" bestFit="1" customWidth="1"/>
    <col min="13" max="13" width="14.5703125" customWidth="1"/>
    <col min="14" max="14" width="14.42578125" customWidth="1"/>
    <col min="15" max="15" width="12.5703125" bestFit="1" customWidth="1"/>
    <col min="16" max="16" width="12.7109375" customWidth="1"/>
    <col min="17" max="17" width="11.5703125" bestFit="1" customWidth="1"/>
    <col min="21" max="21" width="12.42578125" bestFit="1" customWidth="1"/>
    <col min="22" max="22" width="12.7109375" customWidth="1"/>
    <col min="23" max="24" width="11.5703125" bestFit="1" customWidth="1"/>
  </cols>
  <sheetData>
    <row r="1" spans="1:22">
      <c r="A1" s="59" t="s">
        <v>27</v>
      </c>
      <c r="B1" s="60"/>
      <c r="C1" s="61"/>
      <c r="D1" s="64">
        <v>1920</v>
      </c>
      <c r="E1" s="65"/>
      <c r="F1" s="63"/>
      <c r="G1" s="62">
        <v>2050</v>
      </c>
      <c r="H1" s="63"/>
      <c r="I1" s="62">
        <v>3400</v>
      </c>
      <c r="J1" s="63"/>
      <c r="K1" s="62">
        <v>3920</v>
      </c>
      <c r="L1" s="65"/>
      <c r="M1" s="62">
        <v>3970</v>
      </c>
      <c r="N1" s="63"/>
      <c r="O1" s="62">
        <v>4050</v>
      </c>
      <c r="P1" s="63"/>
      <c r="Q1" s="62">
        <v>5860</v>
      </c>
      <c r="R1" s="63"/>
      <c r="S1" s="65">
        <v>7320</v>
      </c>
      <c r="T1" s="63"/>
      <c r="U1" s="62">
        <v>7400</v>
      </c>
      <c r="V1" s="65"/>
    </row>
    <row r="2" spans="1:22">
      <c r="A2" s="51" t="s">
        <v>28</v>
      </c>
      <c r="B2" s="52"/>
      <c r="C2" s="53"/>
      <c r="D2" s="51" t="s">
        <v>29</v>
      </c>
      <c r="E2" s="52"/>
      <c r="F2" s="55"/>
      <c r="G2" s="54" t="s">
        <v>30</v>
      </c>
      <c r="H2" s="55"/>
      <c r="I2" s="54" t="s">
        <v>31</v>
      </c>
      <c r="J2" s="55"/>
      <c r="K2" s="56" t="s">
        <v>32</v>
      </c>
      <c r="L2" s="52"/>
      <c r="M2" s="56" t="s">
        <v>33</v>
      </c>
      <c r="N2" s="55"/>
      <c r="O2" s="54" t="s">
        <v>34</v>
      </c>
      <c r="P2" s="55"/>
      <c r="Q2" s="54" t="s">
        <v>35</v>
      </c>
      <c r="R2" s="55"/>
      <c r="S2" s="52" t="s">
        <v>36</v>
      </c>
      <c r="T2" s="55"/>
      <c r="U2" s="54" t="s">
        <v>37</v>
      </c>
      <c r="V2" s="52"/>
    </row>
    <row r="3" spans="1:22">
      <c r="A3" s="1" t="s">
        <v>38</v>
      </c>
      <c r="B3" s="2" t="s">
        <v>39</v>
      </c>
      <c r="C3" s="3" t="s">
        <v>40</v>
      </c>
      <c r="D3" s="4" t="s">
        <v>41</v>
      </c>
      <c r="E3" s="5" t="s">
        <v>42</v>
      </c>
      <c r="F3" s="5" t="s">
        <v>42</v>
      </c>
      <c r="G3" s="4" t="s">
        <v>41</v>
      </c>
      <c r="H3" s="5" t="s">
        <v>42</v>
      </c>
      <c r="I3" s="4" t="s">
        <v>41</v>
      </c>
      <c r="J3" s="5" t="s">
        <v>42</v>
      </c>
      <c r="K3" s="4" t="s">
        <v>41</v>
      </c>
      <c r="L3" s="9" t="s">
        <v>42</v>
      </c>
      <c r="M3" s="4" t="s">
        <v>41</v>
      </c>
      <c r="N3" s="5" t="s">
        <v>42</v>
      </c>
      <c r="O3" s="6" t="s">
        <v>41</v>
      </c>
      <c r="P3" s="7" t="s">
        <v>42</v>
      </c>
      <c r="Q3" s="4" t="s">
        <v>41</v>
      </c>
      <c r="R3" s="5" t="s">
        <v>42</v>
      </c>
      <c r="S3" s="8" t="s">
        <v>43</v>
      </c>
      <c r="T3" s="5" t="s">
        <v>42</v>
      </c>
      <c r="U3" s="27"/>
      <c r="V3" s="27"/>
    </row>
    <row r="4" spans="1:22">
      <c r="B4" t="s">
        <v>44</v>
      </c>
      <c r="C4" t="s">
        <v>45</v>
      </c>
      <c r="D4" s="10">
        <v>30000</v>
      </c>
      <c r="F4" s="10"/>
      <c r="G4" s="10"/>
      <c r="H4" s="10">
        <f>D4</f>
        <v>30000</v>
      </c>
      <c r="I4" s="10"/>
      <c r="J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>
      <c r="A5" s="11">
        <v>44933</v>
      </c>
      <c r="B5" t="s">
        <v>46</v>
      </c>
      <c r="C5" t="s">
        <v>31</v>
      </c>
      <c r="D5" s="10">
        <v>25000</v>
      </c>
      <c r="F5" s="10"/>
      <c r="G5" s="10"/>
      <c r="H5" s="10"/>
      <c r="I5" s="10"/>
      <c r="J5" s="10">
        <f>D5</f>
        <v>25000</v>
      </c>
      <c r="L5" s="10"/>
      <c r="M5" s="10"/>
      <c r="N5" s="10"/>
      <c r="O5" s="10"/>
      <c r="P5" s="10"/>
      <c r="Q5" s="10"/>
      <c r="R5" s="10"/>
      <c r="S5" s="10"/>
      <c r="U5" s="10"/>
      <c r="V5" s="10"/>
    </row>
    <row r="6" spans="1:22">
      <c r="A6" s="11">
        <v>44936</v>
      </c>
      <c r="B6" t="s">
        <v>47</v>
      </c>
      <c r="C6" t="s">
        <v>48</v>
      </c>
      <c r="D6" s="10">
        <v>500</v>
      </c>
      <c r="F6" s="10"/>
      <c r="G6" s="10"/>
      <c r="H6" s="10"/>
      <c r="I6" s="10"/>
      <c r="J6" s="10"/>
      <c r="L6" s="10">
        <f>D6</f>
        <v>500</v>
      </c>
      <c r="M6" s="10"/>
      <c r="N6" s="10"/>
      <c r="O6" s="10"/>
      <c r="P6" s="10"/>
      <c r="Q6" s="10"/>
      <c r="R6" s="10"/>
      <c r="S6" s="10"/>
      <c r="U6" s="10"/>
      <c r="V6" s="10"/>
    </row>
    <row r="7" spans="1:22">
      <c r="A7" s="11">
        <v>44938</v>
      </c>
      <c r="B7" t="s">
        <v>49</v>
      </c>
      <c r="C7" t="s">
        <v>50</v>
      </c>
      <c r="E7" s="10">
        <v>250</v>
      </c>
      <c r="F7" s="10"/>
      <c r="G7" s="10"/>
      <c r="H7" s="10"/>
      <c r="I7" s="10"/>
      <c r="J7" s="10"/>
      <c r="L7" s="10"/>
      <c r="M7" s="10"/>
      <c r="N7" s="10"/>
      <c r="O7" s="10"/>
      <c r="P7" s="10"/>
      <c r="Q7" s="10"/>
      <c r="R7" s="10"/>
      <c r="S7" s="10">
        <v>250</v>
      </c>
      <c r="U7" s="10"/>
      <c r="V7" s="10"/>
    </row>
    <row r="8" spans="1:22">
      <c r="A8" s="11">
        <v>44939</v>
      </c>
      <c r="B8" t="s">
        <v>51</v>
      </c>
      <c r="C8" t="s">
        <v>48</v>
      </c>
      <c r="D8" s="10">
        <v>500</v>
      </c>
      <c r="F8" s="10"/>
      <c r="G8" s="10"/>
      <c r="H8" s="10"/>
      <c r="I8" s="10"/>
      <c r="J8" s="10"/>
      <c r="L8" s="10">
        <f>D8</f>
        <v>500</v>
      </c>
      <c r="M8" s="10"/>
      <c r="N8" s="10"/>
      <c r="O8" s="10"/>
      <c r="P8" s="10"/>
      <c r="Q8" s="10"/>
      <c r="R8" s="10"/>
      <c r="S8" s="10"/>
      <c r="U8" s="10"/>
      <c r="V8" s="10"/>
    </row>
    <row r="9" spans="1:22">
      <c r="A9" s="11">
        <v>44939</v>
      </c>
      <c r="B9" t="s">
        <v>52</v>
      </c>
      <c r="C9" t="s">
        <v>48</v>
      </c>
      <c r="D9" s="10">
        <v>500</v>
      </c>
      <c r="F9" s="10"/>
      <c r="G9" s="10"/>
      <c r="H9" s="10"/>
      <c r="I9" s="10"/>
      <c r="J9" s="10"/>
      <c r="L9" s="10">
        <f>D9</f>
        <v>500</v>
      </c>
      <c r="M9" s="10"/>
      <c r="N9" s="10"/>
      <c r="O9" s="10"/>
      <c r="P9" s="10"/>
      <c r="Q9" s="10"/>
      <c r="R9" s="10"/>
      <c r="S9" s="10"/>
      <c r="U9" s="10"/>
      <c r="V9" s="10"/>
    </row>
    <row r="10" spans="1:22">
      <c r="A10" s="11">
        <v>44943</v>
      </c>
      <c r="B10" t="s">
        <v>53</v>
      </c>
      <c r="C10" t="s">
        <v>35</v>
      </c>
      <c r="E10" s="10">
        <v>250</v>
      </c>
      <c r="F10" s="10"/>
      <c r="G10" s="10"/>
      <c r="H10" s="10"/>
      <c r="I10" s="10"/>
      <c r="J10" s="10"/>
      <c r="M10" s="10"/>
      <c r="N10" s="10"/>
      <c r="O10" s="10"/>
      <c r="P10" s="10"/>
      <c r="Q10" s="10">
        <f>E10</f>
        <v>250</v>
      </c>
      <c r="R10" s="10"/>
      <c r="S10" s="10"/>
      <c r="T10" s="10"/>
      <c r="U10" s="10"/>
      <c r="V10" s="10"/>
    </row>
    <row r="11" spans="1:22">
      <c r="A11" s="11">
        <v>44947</v>
      </c>
      <c r="B11" t="s">
        <v>54</v>
      </c>
      <c r="C11" t="s">
        <v>55</v>
      </c>
      <c r="E11" s="10">
        <v>7000</v>
      </c>
      <c r="F11" s="10"/>
      <c r="G11" s="10"/>
      <c r="H11" s="10"/>
      <c r="J11" s="10"/>
      <c r="M11" s="10"/>
      <c r="N11" s="10"/>
      <c r="O11" s="10"/>
      <c r="P11" s="10"/>
      <c r="Q11" s="10"/>
      <c r="R11" s="10"/>
      <c r="S11" s="10"/>
      <c r="T11" s="10"/>
      <c r="U11" s="10">
        <f>E11</f>
        <v>7000</v>
      </c>
      <c r="V11" s="10"/>
    </row>
    <row r="12" spans="1:22">
      <c r="A12" s="11">
        <v>44951</v>
      </c>
      <c r="B12" t="s">
        <v>56</v>
      </c>
      <c r="C12" t="s">
        <v>57</v>
      </c>
      <c r="D12" s="10">
        <v>5000</v>
      </c>
      <c r="P12" s="10">
        <v>5000</v>
      </c>
    </row>
    <row r="13" spans="1:22">
      <c r="A13" s="11">
        <v>44953</v>
      </c>
      <c r="B13" t="s">
        <v>58</v>
      </c>
      <c r="C13" t="s">
        <v>59</v>
      </c>
      <c r="E13" s="10">
        <v>5000</v>
      </c>
      <c r="F13" s="10"/>
      <c r="G13" s="10"/>
      <c r="H13" s="10"/>
      <c r="I13" s="10"/>
      <c r="J13" s="10"/>
      <c r="M13" s="10"/>
      <c r="N13" s="10"/>
      <c r="O13" s="10">
        <v>5000</v>
      </c>
      <c r="P13" s="10"/>
      <c r="Q13" s="10"/>
      <c r="R13" s="10"/>
      <c r="S13" s="10"/>
      <c r="T13" s="10"/>
      <c r="U13" s="10"/>
      <c r="V13" s="10"/>
    </row>
    <row r="14" spans="1:22">
      <c r="A14" s="11">
        <v>44954</v>
      </c>
      <c r="B14" t="s">
        <v>60</v>
      </c>
      <c r="C14" t="s">
        <v>61</v>
      </c>
      <c r="E14" s="10">
        <f>10000</f>
        <v>10000</v>
      </c>
      <c r="F14" s="10"/>
      <c r="G14" s="10"/>
      <c r="H14" s="10"/>
      <c r="J14" s="10"/>
      <c r="N14" s="10"/>
      <c r="O14" s="10"/>
      <c r="P14" s="10"/>
      <c r="Q14" s="10"/>
      <c r="R14" s="10"/>
      <c r="S14" s="10"/>
      <c r="T14" s="10"/>
      <c r="U14" s="10">
        <f>E14</f>
        <v>10000</v>
      </c>
      <c r="V14" s="10"/>
    </row>
    <row r="15" spans="1:22">
      <c r="A15" s="12">
        <v>44955</v>
      </c>
      <c r="B15" t="s">
        <v>62</v>
      </c>
      <c r="C15" s="13" t="s">
        <v>63</v>
      </c>
      <c r="D15" s="14">
        <f>10000</f>
        <v>10000</v>
      </c>
      <c r="E15" s="14"/>
      <c r="F15" s="14"/>
      <c r="G15" s="14"/>
      <c r="H15" s="14"/>
      <c r="I15" s="14"/>
      <c r="J15" s="14"/>
      <c r="K15" s="13"/>
      <c r="L15" s="13"/>
      <c r="M15" s="14"/>
      <c r="N15" s="14">
        <f>D15</f>
        <v>10000</v>
      </c>
      <c r="O15" s="14"/>
      <c r="P15" s="14"/>
      <c r="Q15" s="14"/>
      <c r="R15" s="14"/>
      <c r="S15" s="14"/>
      <c r="T15" s="14"/>
      <c r="U15" s="14"/>
      <c r="V15" s="14"/>
    </row>
    <row r="16" spans="1:22">
      <c r="A16" s="10"/>
      <c r="B16" s="10"/>
      <c r="C16" t="s">
        <v>64</v>
      </c>
      <c r="D16" s="10">
        <f>SUM(D4:D15)</f>
        <v>71500</v>
      </c>
      <c r="E16" s="10">
        <f t="shared" ref="E16:U16" si="0">SUM(E4:E15)</f>
        <v>22500</v>
      </c>
      <c r="F16" s="10">
        <f t="shared" si="0"/>
        <v>0</v>
      </c>
      <c r="G16" s="10">
        <f t="shared" si="0"/>
        <v>0</v>
      </c>
      <c r="H16" s="10">
        <f t="shared" si="0"/>
        <v>30000</v>
      </c>
      <c r="I16" s="10">
        <f t="shared" si="0"/>
        <v>0</v>
      </c>
      <c r="J16" s="10">
        <f t="shared" si="0"/>
        <v>25000</v>
      </c>
      <c r="K16" s="10">
        <f t="shared" si="0"/>
        <v>0</v>
      </c>
      <c r="L16" s="10">
        <f t="shared" si="0"/>
        <v>1500</v>
      </c>
      <c r="M16" s="10">
        <f t="shared" si="0"/>
        <v>0</v>
      </c>
      <c r="N16" s="10">
        <f t="shared" si="0"/>
        <v>10000</v>
      </c>
      <c r="O16" s="10">
        <f t="shared" si="0"/>
        <v>5000</v>
      </c>
      <c r="P16" s="10">
        <f t="shared" si="0"/>
        <v>5000</v>
      </c>
      <c r="Q16" s="10">
        <f t="shared" si="0"/>
        <v>250</v>
      </c>
      <c r="R16" s="10">
        <f t="shared" si="0"/>
        <v>0</v>
      </c>
      <c r="S16" s="10">
        <f t="shared" si="0"/>
        <v>250</v>
      </c>
      <c r="T16" s="10">
        <f t="shared" si="0"/>
        <v>0</v>
      </c>
      <c r="U16" s="10">
        <f t="shared" si="0"/>
        <v>17000</v>
      </c>
      <c r="V16" s="10"/>
    </row>
    <row r="17" spans="3:26">
      <c r="C17" t="s">
        <v>65</v>
      </c>
      <c r="D17" s="10"/>
      <c r="E17" s="10"/>
      <c r="F17" s="10"/>
      <c r="G17" s="10"/>
      <c r="H17" s="10">
        <f>E29</f>
        <v>19000</v>
      </c>
      <c r="I17" s="10">
        <f>J16-I16</f>
        <v>25000</v>
      </c>
      <c r="J17" s="10"/>
      <c r="K17" s="10">
        <f>L16</f>
        <v>1500</v>
      </c>
      <c r="M17" s="10">
        <f>N16</f>
        <v>10000</v>
      </c>
      <c r="N17" s="10">
        <f>M16</f>
        <v>0</v>
      </c>
      <c r="O17" s="10"/>
      <c r="P17" s="10"/>
      <c r="Q17" s="10"/>
      <c r="R17" s="10">
        <f>Q16</f>
        <v>250</v>
      </c>
      <c r="S17" s="10"/>
      <c r="T17" s="10">
        <f>S16</f>
        <v>250</v>
      </c>
      <c r="U17" s="10"/>
      <c r="V17" s="10">
        <f>U16</f>
        <v>17000</v>
      </c>
      <c r="Y17" s="10"/>
    </row>
    <row r="18" spans="3:26">
      <c r="C18" t="s">
        <v>66</v>
      </c>
      <c r="E18" s="10">
        <f>D16-E16</f>
        <v>49000</v>
      </c>
      <c r="F18" s="10"/>
      <c r="G18" s="10">
        <f>H16+H17</f>
        <v>49000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Y18" s="10"/>
    </row>
    <row r="19" spans="3:26">
      <c r="C19" t="s">
        <v>67</v>
      </c>
      <c r="D19" s="10">
        <f>SUM(D16:D18)</f>
        <v>71500</v>
      </c>
      <c r="E19" s="10">
        <f t="shared" ref="E19:N19" si="1">SUM(E16:E18)</f>
        <v>71500</v>
      </c>
      <c r="F19" s="10">
        <f t="shared" si="1"/>
        <v>0</v>
      </c>
      <c r="G19" s="10">
        <f t="shared" si="1"/>
        <v>49000</v>
      </c>
      <c r="H19" s="10">
        <f t="shared" si="1"/>
        <v>49000</v>
      </c>
      <c r="I19" s="10">
        <f>SUM(I16:I18)</f>
        <v>25000</v>
      </c>
      <c r="J19" s="10">
        <f>SUM(J16:J18)</f>
        <v>25000</v>
      </c>
      <c r="K19" s="10">
        <f>SUM(K16:K18)</f>
        <v>1500</v>
      </c>
      <c r="L19" s="10">
        <f>SUM(L16:L18)</f>
        <v>1500</v>
      </c>
      <c r="M19" s="10">
        <f t="shared" si="1"/>
        <v>10000</v>
      </c>
      <c r="N19" s="10">
        <f t="shared" si="1"/>
        <v>10000</v>
      </c>
      <c r="O19" s="10">
        <f t="shared" ref="O19:T19" si="2">SUM(O16:O18)</f>
        <v>5000</v>
      </c>
      <c r="P19" s="10">
        <f t="shared" si="2"/>
        <v>5000</v>
      </c>
      <c r="Q19" s="10">
        <f t="shared" si="2"/>
        <v>250</v>
      </c>
      <c r="R19" s="10">
        <f t="shared" si="2"/>
        <v>250</v>
      </c>
      <c r="S19" s="10">
        <f t="shared" si="2"/>
        <v>250</v>
      </c>
      <c r="T19" s="10">
        <f t="shared" si="2"/>
        <v>250</v>
      </c>
      <c r="U19" s="10"/>
      <c r="V19" s="10"/>
      <c r="Z19" s="10"/>
    </row>
    <row r="20" spans="3:26"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V20" s="10"/>
    </row>
    <row r="21" spans="3:26"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Z21" s="10"/>
    </row>
    <row r="22" spans="3:26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V22" s="10"/>
      <c r="Z22" s="10"/>
    </row>
    <row r="23" spans="3:26">
      <c r="J23" s="10"/>
      <c r="K23" s="10"/>
      <c r="L23" s="10"/>
      <c r="M23" s="10"/>
      <c r="N23" s="10"/>
      <c r="O23" s="10"/>
      <c r="P23" s="10"/>
      <c r="Q23" s="10"/>
      <c r="R23" s="10"/>
      <c r="V23" s="10"/>
    </row>
    <row r="24" spans="3:26">
      <c r="K24" s="10"/>
      <c r="L24" s="10"/>
      <c r="M24" s="10"/>
      <c r="N24" s="10"/>
      <c r="O24" s="10"/>
      <c r="P24" s="10"/>
      <c r="Q24" s="10"/>
      <c r="R24" s="10"/>
      <c r="V24" s="10"/>
    </row>
    <row r="25" spans="3:26">
      <c r="D25" s="28"/>
      <c r="E25" s="57" t="s">
        <v>68</v>
      </c>
      <c r="F25" s="57"/>
      <c r="G25" s="57"/>
      <c r="H25" s="29"/>
      <c r="I25" s="30"/>
      <c r="K25" s="10"/>
      <c r="L25" s="10"/>
      <c r="M25" s="31"/>
      <c r="N25" s="58" t="s">
        <v>69</v>
      </c>
      <c r="O25" s="58"/>
      <c r="P25" s="32"/>
      <c r="Q25" s="10"/>
      <c r="R25" s="10"/>
      <c r="V25" s="10"/>
    </row>
    <row r="26" spans="3:26">
      <c r="D26" s="18" t="str">
        <f>Q2</f>
        <v>Møtemat</v>
      </c>
      <c r="E26" s="15">
        <f>R17</f>
        <v>250</v>
      </c>
      <c r="G26" s="10">
        <f>I17</f>
        <v>25000</v>
      </c>
      <c r="H26" t="str">
        <f>I2</f>
        <v>Driftsmidler VT</v>
      </c>
      <c r="I26" s="16"/>
      <c r="K26" s="10"/>
      <c r="L26" s="10"/>
      <c r="M26" s="21" t="str">
        <f>D2</f>
        <v>Bank</v>
      </c>
      <c r="N26" s="17">
        <f>E18</f>
        <v>49000</v>
      </c>
      <c r="O26" s="14">
        <f>G18</f>
        <v>49000</v>
      </c>
      <c r="P26" s="17" t="str">
        <f>G2</f>
        <v>Kapital</v>
      </c>
      <c r="Q26" s="10"/>
      <c r="R26" s="10"/>
      <c r="S26" s="10"/>
      <c r="T26" s="10"/>
      <c r="U26" s="10"/>
      <c r="V26" s="10"/>
    </row>
    <row r="27" spans="3:26">
      <c r="D27" s="18" t="str">
        <f>S2</f>
        <v>Markedsføring</v>
      </c>
      <c r="E27" s="15">
        <f>T17</f>
        <v>250</v>
      </c>
      <c r="G27" s="10">
        <f>K17</f>
        <v>1500</v>
      </c>
      <c r="H27" t="str">
        <f>K2</f>
        <v>Medlemskontigent</v>
      </c>
      <c r="I27" s="16"/>
      <c r="K27" s="10"/>
      <c r="L27" s="10"/>
      <c r="M27" s="21"/>
      <c r="N27" s="17">
        <f>N26</f>
        <v>49000</v>
      </c>
      <c r="O27" s="14">
        <f>O26</f>
        <v>49000</v>
      </c>
      <c r="P27" s="17"/>
      <c r="Q27" s="10"/>
      <c r="R27" s="10"/>
      <c r="S27" s="10"/>
      <c r="T27" s="10"/>
      <c r="U27" s="10"/>
      <c r="V27" s="10"/>
    </row>
    <row r="28" spans="3:26">
      <c r="D28" s="18" t="str">
        <f>U2</f>
        <v>Kontingent og Lisens</v>
      </c>
      <c r="E28" s="15">
        <f>V17</f>
        <v>17000</v>
      </c>
      <c r="G28" s="10">
        <f>M17</f>
        <v>10000</v>
      </c>
      <c r="H28" t="str">
        <f>M2</f>
        <v>Dugnadsinntekter</v>
      </c>
      <c r="I28" s="16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3:26">
      <c r="D29" s="19" t="s">
        <v>70</v>
      </c>
      <c r="E29" s="17">
        <f>SUM(G26:G28)-SUM(E26:E28)</f>
        <v>19000</v>
      </c>
      <c r="F29" s="13"/>
      <c r="G29" s="13"/>
      <c r="H29" s="13"/>
      <c r="I29" s="20"/>
      <c r="M29" t="s">
        <v>71</v>
      </c>
    </row>
    <row r="30" spans="3:26">
      <c r="D30" s="19"/>
      <c r="E30" s="17">
        <f>SUM(E26:E29)</f>
        <v>36500</v>
      </c>
      <c r="F30" s="13"/>
      <c r="G30" s="14">
        <f>SUM(G26:G29)</f>
        <v>36500</v>
      </c>
      <c r="H30" s="13"/>
      <c r="I30" s="20"/>
    </row>
  </sheetData>
  <mergeCells count="22">
    <mergeCell ref="U1:V1"/>
    <mergeCell ref="U2:V2"/>
    <mergeCell ref="O1:P1"/>
    <mergeCell ref="D2:F2"/>
    <mergeCell ref="S1:T1"/>
    <mergeCell ref="Q1:R1"/>
    <mergeCell ref="S2:T2"/>
    <mergeCell ref="Q2:R2"/>
    <mergeCell ref="A1:C1"/>
    <mergeCell ref="G1:H1"/>
    <mergeCell ref="M1:N1"/>
    <mergeCell ref="I1:J1"/>
    <mergeCell ref="D1:F1"/>
    <mergeCell ref="K1:L1"/>
    <mergeCell ref="A2:C2"/>
    <mergeCell ref="G2:H2"/>
    <mergeCell ref="M2:N2"/>
    <mergeCell ref="I2:J2"/>
    <mergeCell ref="E25:G25"/>
    <mergeCell ref="K2:L2"/>
    <mergeCell ref="N25:O25"/>
    <mergeCell ref="O2:P2"/>
  </mergeCells>
  <phoneticPr fontId="3" type="noConversion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F8F55C6E714D4AA4DB47797741BE50" ma:contentTypeVersion="15" ma:contentTypeDescription="Opprett et nytt dokument." ma:contentTypeScope="" ma:versionID="031639dd46c1ebe558bc4a569f463a77">
  <xsd:schema xmlns:xsd="http://www.w3.org/2001/XMLSchema" xmlns:xs="http://www.w3.org/2001/XMLSchema" xmlns:p="http://schemas.microsoft.com/office/2006/metadata/properties" xmlns:ns2="99954ca3-ea22-4ef1-b062-5772874d2d33" xmlns:ns3="2c24b997-f800-4198-9c4c-738e807cbf24" targetNamespace="http://schemas.microsoft.com/office/2006/metadata/properties" ma:root="true" ma:fieldsID="eea61fd84e6cf7fd952ea6942cdc85bf" ns2:_="" ns3:_="">
    <xsd:import namespace="99954ca3-ea22-4ef1-b062-5772874d2d33"/>
    <xsd:import namespace="2c24b997-f800-4198-9c4c-738e807cbf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54ca3-ea22-4ef1-b062-5772874d2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466b889b-61b0-446a-8cb0-5b450e88e3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4b997-f800-4198-9c4c-738e807cbf2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e10d0b6-9d09-487d-9ea0-71842a13906a}" ma:internalName="TaxCatchAll" ma:showField="CatchAllData" ma:web="2c24b997-f800-4198-9c4c-738e807cbf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954ca3-ea22-4ef1-b062-5772874d2d33">
      <Terms xmlns="http://schemas.microsoft.com/office/infopath/2007/PartnerControls"/>
    </lcf76f155ced4ddcb4097134ff3c332f>
    <TaxCatchAll xmlns="2c24b997-f800-4198-9c4c-738e807cbf24" xsi:nil="true"/>
  </documentManagement>
</p:properties>
</file>

<file path=customXml/itemProps1.xml><?xml version="1.0" encoding="utf-8"?>
<ds:datastoreItem xmlns:ds="http://schemas.openxmlformats.org/officeDocument/2006/customXml" ds:itemID="{35DFE8D4-9F3E-4189-A5A4-89E6F3CC8A77}"/>
</file>

<file path=customXml/itemProps2.xml><?xml version="1.0" encoding="utf-8"?>
<ds:datastoreItem xmlns:ds="http://schemas.openxmlformats.org/officeDocument/2006/customXml" ds:itemID="{CF211ACB-2D82-4B2E-A47D-C72724E3AD1E}"/>
</file>

<file path=customXml/itemProps3.xml><?xml version="1.0" encoding="utf-8"?>
<ds:datastoreItem xmlns:ds="http://schemas.openxmlformats.org/officeDocument/2006/customXml" ds:itemID="{817044DF-BF1E-4A92-B380-72996EC5C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Sigrid Lindemark Solheim</dc:creator>
  <cp:keywords/>
  <dc:description/>
  <cp:lastModifiedBy/>
  <cp:revision/>
  <dcterms:created xsi:type="dcterms:W3CDTF">2023-08-28T09:27:11Z</dcterms:created>
  <dcterms:modified xsi:type="dcterms:W3CDTF">2023-09-24T17:47:53Z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0x01010038F8F55C6E714D4AA4DB47797741BE50</vt:lpwstr>
  </property>
</Properties>
</file>